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Estados Financieros  Madero 2021\"/>
    </mc:Choice>
  </mc:AlternateContent>
  <bookViews>
    <workbookView xWindow="0" yWindow="0" windowWidth="28800" windowHeight="11805"/>
  </bookViews>
  <sheets>
    <sheet name="EA" sheetId="2" r:id="rId1"/>
  </sheets>
  <externalReferences>
    <externalReference r:id="rId2"/>
    <externalReference r:id="rId3"/>
  </externalReferences>
  <definedNames>
    <definedName name="_xlnm.Print_Area" localSheetId="0">EA!$A$1:$F$106</definedName>
    <definedName name="_xlnm.Print_Titles" localSheetId="0">EA!$6:$6</definedName>
  </definedNames>
  <calcPr calcId="152511"/>
</workbook>
</file>

<file path=xl/calcChain.xml><?xml version="1.0" encoding="utf-8"?>
<calcChain xmlns="http://schemas.openxmlformats.org/spreadsheetml/2006/main">
  <c r="D82" i="2" l="1"/>
  <c r="D80" i="2"/>
  <c r="D53" i="2"/>
  <c r="D52" i="2"/>
  <c r="D51" i="2"/>
  <c r="D50" i="2"/>
  <c r="D49" i="2"/>
  <c r="D47" i="2"/>
  <c r="D33" i="2"/>
  <c r="D32" i="2"/>
  <c r="D21" i="2"/>
  <c r="D22" i="2"/>
  <c r="D20" i="2"/>
  <c r="D8" i="2"/>
  <c r="D7" i="2"/>
</calcChain>
</file>

<file path=xl/sharedStrings.xml><?xml version="1.0" encoding="utf-8"?>
<sst xmlns="http://schemas.openxmlformats.org/spreadsheetml/2006/main" count="83" uniqueCount="72">
  <si>
    <t>DEL 01 DE ENERO DEL 2021 AL 31 DE DICIEMBRE DEL 2021</t>
  </si>
  <si>
    <t>CONCEPTO</t>
  </si>
  <si>
    <t>01/01/2021 AL 31/12/2021</t>
  </si>
  <si>
    <t>NOTAS</t>
  </si>
  <si>
    <t>INGRESOS Y OTROS BENEFICIOS</t>
  </si>
  <si>
    <t>H1-EA-I1</t>
  </si>
  <si>
    <t>Ingresos de la Gestión:</t>
  </si>
  <si>
    <t>Impuestos</t>
  </si>
  <si>
    <t>Impuestos sobre los Ingresos</t>
  </si>
  <si>
    <t>Impuestos sobre el Patrimonio</t>
  </si>
  <si>
    <t>Impuestos sobre la Producción 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</si>
  <si>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</si>
  <si>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</si>
  <si>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</si>
  <si>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</si>
  <si>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</si>
  <si>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Contribuciones de Mejoras</t>
  </si>
  <si>
    <t>Derechos</t>
  </si>
  <si>
    <t>Productos de Tipo Corriente</t>
  </si>
  <si>
    <t>Aprovechamientos de Tipo Corriente</t>
  </si>
  <si>
    <t>Ingresos por Venta de Bienes y Servicios Producidos en Establecimientos del Gobierno</t>
  </si>
  <si>
    <t>Otras Contribuciones Causadas en Ejercicios Anteriores</t>
  </si>
  <si>
    <t>Participaciones y Aportaciones</t>
  </si>
  <si>
    <t>Participaciones</t>
  </si>
  <si>
    <t>Aportaciones</t>
  </si>
  <si>
    <t>Convenios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</si>
  <si>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</si>
  <si>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</si>
  <si>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</si>
  <si>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</si>
  <si>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</si>
  <si>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</si>
  <si>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Otros Ingresos y Beneficios</t>
  </si>
  <si>
    <t>H1-EA-I2</t>
  </si>
  <si>
    <t>Ingresos Financieros</t>
  </si>
  <si>
    <t>Intereses Ganados de Valores, Créditos, Bonos y Otros</t>
  </si>
  <si>
    <t>Otros Ingresos Financieros</t>
  </si>
  <si>
    <t>Incremento por Variación de Inventarios</t>
  </si>
  <si>
    <t>Disminución del Exceso de Estimaciones por Perdida o Deterioro u Obsolecencia y Provisiones</t>
  </si>
  <si>
    <t>Otros Ingresos y Beneficios Varios</t>
  </si>
  <si>
    <t>Total de Ingresos</t>
  </si>
  <si>
    <t>GASTOS Y OTRAS PÉRDIDAS</t>
  </si>
  <si>
    <t>H1-EA-G1</t>
  </si>
  <si>
    <t>Gastos de funcionamiento</t>
  </si>
  <si>
    <t>Servicios Personales</t>
  </si>
  <si>
    <t>Materiales y Suministros</t>
  </si>
  <si>
    <t>Servicios Generales</t>
  </si>
  <si>
    <t>Transferencias a Fideicomisos, Mandatos y Contratos Análogos</t>
  </si>
  <si>
    <t>Transferencias a la Seguridad Social</t>
  </si>
  <si>
    <t>Donativos</t>
  </si>
  <si>
    <t>Transferencias al Exterior</t>
  </si>
  <si>
    <t>Intereses, Comisiones y Otros Gastos de la Deuda Pública</t>
  </si>
  <si>
    <t>Otros Gastos y Pérdidas Extraordinarias</t>
  </si>
  <si>
    <t>Estimaciones, Depreciaciones, Deterioros, Obsolescencias, Amortizaciones y Provisiones</t>
  </si>
  <si>
    <t>Disminución de Inventarios</t>
  </si>
  <si>
    <t>Aumento por Insuficiencia de Estimaciones por Perdida, Deterioro u Obsolecencia y Provisiones</t>
  </si>
  <si>
    <t>Otros Gastos</t>
  </si>
  <si>
    <t>Resultado Integral de Financiamiento (RIF)</t>
  </si>
  <si>
    <t xml:space="preserve">INVERSION PUBLICA                                                                                                                                                                                                                                         </t>
  </si>
  <si>
    <t>Total de Gastos y Otras Pérdidas</t>
  </si>
  <si>
    <t>Ahorro/Desahorro Neto del Ejercicio</t>
  </si>
  <si>
    <t>C. FLOYLAN ALCAUTER IBARRA</t>
  </si>
  <si>
    <t>L.C. VIANEY AVILA CORTES</t>
  </si>
  <si>
    <t>Presidente Municipal</t>
  </si>
  <si>
    <t>Sindico Municipal</t>
  </si>
  <si>
    <t>L.C. SAMUEL ROJAS ZAMUDIO</t>
  </si>
  <si>
    <t>LIC. RAYMUNDO DAVID MARTINEZ SALGADO</t>
  </si>
  <si>
    <t>Tesorero Municipal</t>
  </si>
  <si>
    <t>Contralor Municipal</t>
  </si>
  <si>
    <t>"Bajo protesta de decir verdad, declaramos que este reporte y sus notas son razonablemente correctos y son responsabilidad del emisor."</t>
  </si>
  <si>
    <t>ESTADO DE ACTIVIDADES CONSOLIDADO</t>
  </si>
  <si>
    <t>MUNICIPIO DE MADERO, MICHOACÁN Y ORGANISMOS DESCENTRALIZADOS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</si>
</sst>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2" fillId="0" borderId="0"/>
    <xf numFmtId="0" fontId="1" fillId="0" borderId="0"/>
  </cellStyleXfs>
  <cellXfs count="58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4" fontId="0" fillId="0" borderId="0" xfId="0" applyNumberFormat="1" applyAlignment="1">
      <alignment horizontal="right" vertical="center"/>
    </xf>
    <xf numFmtId="4" fontId="0" fillId="0" borderId="0" xfId="0" applyNumberFormat="1" applyAlignment="1">
      <alignment horizontal="right" vertical="center"/>
    </xf>
    <xf numFmtId="43" fontId="3" fillId="0" borderId="1" xfId="1" applyFont="1" applyBorder="1" applyAlignment="1">
      <alignment horizontal="right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43" fontId="2" fillId="0" borderId="1" xfId="1" applyBorder="1" applyAlignment="1">
      <alignment horizontal="right" vertical="center" wrapText="1"/>
    </xf>
    <xf numFmtId="43" fontId="2" fillId="0" borderId="1" xfId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43" fontId="4" fillId="0" borderId="1" xfId="1" applyFont="1" applyBorder="1" applyAlignment="1">
      <alignment horizontal="right" vertical="center"/>
    </xf>
    <xf numFmtId="43" fontId="5" fillId="0" borderId="1" xfId="1" applyFont="1" applyBorder="1" applyAlignment="1">
      <alignment horizontal="right" vertical="center"/>
    </xf>
    <xf numFmtId="43" fontId="4" fillId="0" borderId="1" xfId="1" applyFont="1" applyBorder="1" applyAlignment="1">
      <alignment horizontal="right" vertical="center" wrapText="1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43" fontId="3" fillId="0" borderId="2" xfId="1" applyFont="1" applyBorder="1" applyAlignment="1">
      <alignment horizontal="right" vertical="center"/>
    </xf>
    <xf numFmtId="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" fontId="3" fillId="0" borderId="0" xfId="0" applyNumberFormat="1" applyFont="1" applyBorder="1" applyAlignment="1">
      <alignment horizontal="right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0" xfId="0" applyBorder="1" applyAlignment="1">
      <alignment vertical="center" wrapText="1"/>
    </xf>
    <xf numFmtId="43" fontId="4" fillId="0" borderId="20" xfId="1" applyFont="1" applyBorder="1" applyAlignment="1">
      <alignment horizontal="right" vertical="center"/>
    </xf>
    <xf numFmtId="0" fontId="0" fillId="0" borderId="21" xfId="0" applyBorder="1" applyAlignment="1">
      <alignment vertical="center"/>
    </xf>
    <xf numFmtId="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2" borderId="1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esktop/ESTADOS%20FINANCIEROS%202021%20OOSAPAS/b)%20Estado_de_Actividades%20OOSAPA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esktop/ESTADOS%20FINANCIEROS%202021%20IMPLAN/b)%20Estado%20de%20Actividad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A"/>
    </sheetNames>
    <sheetDataSet>
      <sheetData sheetId="0">
        <row r="7">
          <cell r="D7">
            <v>1292371.82</v>
          </cell>
        </row>
        <row r="8">
          <cell r="D8">
            <v>1089314.1599999999</v>
          </cell>
        </row>
        <row r="20">
          <cell r="D20">
            <v>1088726</v>
          </cell>
        </row>
        <row r="21">
          <cell r="D21">
            <v>4.93</v>
          </cell>
        </row>
        <row r="22">
          <cell r="D22">
            <v>583.23</v>
          </cell>
        </row>
        <row r="32">
          <cell r="D32">
            <v>203057.66</v>
          </cell>
        </row>
        <row r="47">
          <cell r="D47">
            <v>1292371.82</v>
          </cell>
        </row>
        <row r="49">
          <cell r="D49">
            <v>978549.42</v>
          </cell>
        </row>
        <row r="50">
          <cell r="D50">
            <v>978549.42</v>
          </cell>
        </row>
        <row r="51">
          <cell r="D51">
            <v>581969.43999999994</v>
          </cell>
        </row>
        <row r="52">
          <cell r="D52">
            <v>176341.96</v>
          </cell>
        </row>
        <row r="53">
          <cell r="D53">
            <v>220238.02</v>
          </cell>
        </row>
        <row r="80">
          <cell r="D80">
            <v>978549.42</v>
          </cell>
        </row>
        <row r="82">
          <cell r="D82">
            <v>313822.40000000002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A"/>
    </sheetNames>
    <sheetDataSet>
      <sheetData sheetId="0">
        <row r="7">
          <cell r="D7">
            <v>200008.71</v>
          </cell>
        </row>
        <row r="8">
          <cell r="D8">
            <v>8.7100000000000009</v>
          </cell>
        </row>
        <row r="21">
          <cell r="D21">
            <v>8.7100000000000009</v>
          </cell>
        </row>
        <row r="32">
          <cell r="D32">
            <v>200000</v>
          </cell>
        </row>
        <row r="33">
          <cell r="D33">
            <v>200000</v>
          </cell>
        </row>
        <row r="47">
          <cell r="D47">
            <v>200008.71</v>
          </cell>
        </row>
        <row r="49">
          <cell r="D49">
            <v>200008.36</v>
          </cell>
        </row>
        <row r="50">
          <cell r="D50">
            <v>200008.36</v>
          </cell>
        </row>
        <row r="51">
          <cell r="D51">
            <v>0</v>
          </cell>
        </row>
        <row r="52">
          <cell r="D52">
            <v>63800</v>
          </cell>
        </row>
        <row r="53">
          <cell r="D53">
            <v>136208.35999999999</v>
          </cell>
        </row>
        <row r="80">
          <cell r="D80">
            <v>200008.36</v>
          </cell>
        </row>
        <row r="82">
          <cell r="D82">
            <v>0.35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2"/>
  <sheetViews>
    <sheetView showGridLines="0" tabSelected="1" view="pageBreakPreview" zoomScaleNormal="100" zoomScaleSheetLayoutView="100" workbookViewId="0">
      <selection activeCell="F97" sqref="F97"/>
    </sheetView>
  </sheetViews>
  <sheetFormatPr baseColWidth="10" defaultColWidth="11" defaultRowHeight="15" x14ac:dyDescent="0.25"/>
  <cols>
    <col min="1" max="1" width="4.7109375" style="3" customWidth="1"/>
    <col min="2" max="2" width="4.85546875" style="3" customWidth="1"/>
    <col min="3" max="3" width="53" style="5" customWidth="1"/>
    <col min="4" max="5" width="22.28515625" style="6" customWidth="1"/>
    <col min="6" max="6" width="18.7109375" style="3" customWidth="1"/>
    <col min="7" max="16384" width="11" style="3"/>
  </cols>
  <sheetData>
    <row r="1" spans="1:6" s="54" customFormat="1" ht="24" customHeight="1" x14ac:dyDescent="0.25">
      <c r="A1" s="51" t="s">
        <v>71</v>
      </c>
      <c r="B1" s="52"/>
      <c r="C1" s="52"/>
      <c r="D1" s="52"/>
      <c r="E1" s="52"/>
      <c r="F1" s="53"/>
    </row>
    <row r="2" spans="1:6" s="54" customFormat="1" ht="24" customHeight="1" x14ac:dyDescent="0.25">
      <c r="A2" s="55" t="s">
        <v>70</v>
      </c>
      <c r="B2" s="56"/>
      <c r="C2" s="56"/>
      <c r="D2" s="56"/>
      <c r="E2" s="56"/>
      <c r="F2" s="57"/>
    </row>
    <row r="3" spans="1:6" s="54" customFormat="1" ht="24" customHeight="1" x14ac:dyDescent="0.25">
      <c r="A3" s="55" t="s">
        <v>0</v>
      </c>
      <c r="B3" s="56"/>
      <c r="C3" s="56"/>
      <c r="D3" s="56"/>
      <c r="E3" s="56"/>
      <c r="F3" s="57"/>
    </row>
    <row r="4" spans="1:6" ht="15.75" customHeight="1" thickBot="1" x14ac:dyDescent="0.3">
      <c r="A4" s="44"/>
      <c r="B4" s="45"/>
      <c r="C4" s="45"/>
      <c r="D4" s="45"/>
      <c r="E4" s="45"/>
      <c r="F4" s="46"/>
    </row>
    <row r="5" spans="1:6" ht="15.75" customHeight="1" thickBot="1" x14ac:dyDescent="0.3">
      <c r="A5" s="22"/>
      <c r="B5" s="22"/>
      <c r="C5" s="22"/>
      <c r="D5" s="23"/>
      <c r="E5" s="23"/>
    </row>
    <row r="6" spans="1:6" ht="28.5" customHeight="1" x14ac:dyDescent="0.25">
      <c r="A6" s="39" t="s">
        <v>1</v>
      </c>
      <c r="B6" s="40"/>
      <c r="C6" s="42"/>
      <c r="D6" s="24" t="s">
        <v>2</v>
      </c>
      <c r="E6" s="25">
        <v>2020</v>
      </c>
      <c r="F6" s="26" t="s">
        <v>3</v>
      </c>
    </row>
    <row r="7" spans="1:6" s="1" customFormat="1" x14ac:dyDescent="0.25">
      <c r="A7" s="27" t="s">
        <v>4</v>
      </c>
      <c r="B7" s="17"/>
      <c r="C7" s="18"/>
      <c r="D7" s="19">
        <f>113758679.58+[1]EA!$D$7+[2]EA!$D$7</f>
        <v>115251060.10999998</v>
      </c>
      <c r="E7" s="19">
        <v>117567125.31999999</v>
      </c>
      <c r="F7" s="28" t="s">
        <v>5</v>
      </c>
    </row>
    <row r="8" spans="1:6" x14ac:dyDescent="0.25">
      <c r="A8" s="29" t="s">
        <v>6</v>
      </c>
      <c r="B8" s="13"/>
      <c r="C8" s="10"/>
      <c r="D8" s="11">
        <f>7672557.28+[1]EA!$D$8+[2]EA!$D$8</f>
        <v>8761880.1500000004</v>
      </c>
      <c r="E8" s="11">
        <v>7861679.5599999996</v>
      </c>
      <c r="F8" s="30"/>
    </row>
    <row r="9" spans="1:6" x14ac:dyDescent="0.25">
      <c r="A9" s="29"/>
      <c r="B9" s="13" t="s">
        <v>7</v>
      </c>
      <c r="C9" s="10"/>
      <c r="D9" s="8">
        <v>2112483</v>
      </c>
      <c r="E9" s="8">
        <v>2141866</v>
      </c>
      <c r="F9" s="30"/>
    </row>
    <row r="10" spans="1:6" x14ac:dyDescent="0.25">
      <c r="A10" s="29"/>
      <c r="B10" s="9"/>
      <c r="C10" s="10" t="s">
        <v>8</v>
      </c>
      <c r="D10" s="12">
        <v>0</v>
      </c>
      <c r="E10" s="12">
        <v>0</v>
      </c>
      <c r="F10" s="30"/>
    </row>
    <row r="11" spans="1:6" x14ac:dyDescent="0.25">
      <c r="A11" s="29"/>
      <c r="B11" s="9"/>
      <c r="C11" s="10" t="s">
        <v>9</v>
      </c>
      <c r="D11" s="12">
        <v>1974491</v>
      </c>
      <c r="E11" s="12">
        <v>1574702</v>
      </c>
      <c r="F11" s="30"/>
    </row>
    <row r="12" spans="1:6" ht="30" x14ac:dyDescent="0.25">
      <c r="A12" s="29"/>
      <c r="B12" s="9"/>
      <c r="C12" s="10" t="s">
        <v>10</v>
      </c>
      <c r="D12" s="12">
        <v>137632</v>
      </c>
      <c r="E12" s="12">
        <v>271112</v>
      </c>
      <c r="F12" s="30"/>
    </row>
    <row r="13" spans="1:6" x14ac:dyDescent="0.25">
      <c r="A13" s="29"/>
      <c r="B13" s="9"/>
      <c r="C13" s="10" t="s">
        <v>11</v>
      </c>
      <c r="D13" s="12">
        <v>0</v>
      </c>
      <c r="E13" s="12">
        <v>0</v>
      </c>
      <c r="F13" s="30"/>
    </row>
    <row r="14" spans="1:6" x14ac:dyDescent="0.25">
      <c r="A14" s="29"/>
      <c r="B14" s="9"/>
      <c r="C14" s="10" t="s">
        <v>12</v>
      </c>
      <c r="D14" s="12">
        <v>0</v>
      </c>
      <c r="E14" s="12">
        <v>0</v>
      </c>
      <c r="F14" s="30"/>
    </row>
    <row r="15" spans="1:6" x14ac:dyDescent="0.25">
      <c r="A15" s="29"/>
      <c r="B15" s="9"/>
      <c r="C15" s="10" t="s">
        <v>13</v>
      </c>
      <c r="D15" s="12">
        <v>0</v>
      </c>
      <c r="E15" s="12">
        <v>0</v>
      </c>
      <c r="F15" s="30"/>
    </row>
    <row r="16" spans="1:6" x14ac:dyDescent="0.25">
      <c r="A16" s="29"/>
      <c r="B16" s="9"/>
      <c r="C16" s="10" t="s">
        <v>14</v>
      </c>
      <c r="D16" s="12">
        <v>360</v>
      </c>
      <c r="E16" s="12">
        <v>296052</v>
      </c>
      <c r="F16" s="30"/>
    </row>
    <row r="17" spans="1:6" x14ac:dyDescent="0.25">
      <c r="A17" s="29"/>
      <c r="B17" s="9"/>
      <c r="C17" s="10" t="s">
        <v>15</v>
      </c>
      <c r="D17" s="12">
        <v>0</v>
      </c>
      <c r="E17" s="12">
        <v>0</v>
      </c>
      <c r="F17" s="30"/>
    </row>
    <row r="18" spans="1:6" x14ac:dyDescent="0.25">
      <c r="A18" s="29"/>
      <c r="B18" s="9"/>
      <c r="C18" s="10"/>
      <c r="D18" s="12"/>
      <c r="E18" s="12"/>
      <c r="F18" s="30"/>
    </row>
    <row r="19" spans="1:6" x14ac:dyDescent="0.25">
      <c r="A19" s="29"/>
      <c r="B19" s="13" t="s">
        <v>16</v>
      </c>
      <c r="C19" s="10"/>
      <c r="D19" s="8">
        <v>2644550</v>
      </c>
      <c r="E19" s="8">
        <v>3647030</v>
      </c>
      <c r="F19" s="30"/>
    </row>
    <row r="20" spans="1:6" x14ac:dyDescent="0.25">
      <c r="A20" s="29"/>
      <c r="B20" s="13" t="s">
        <v>17</v>
      </c>
      <c r="C20" s="10"/>
      <c r="D20" s="8">
        <f>2676482.42+[1]EA!$D$20</f>
        <v>3765208.42</v>
      </c>
      <c r="E20" s="8">
        <v>2060868.14</v>
      </c>
      <c r="F20" s="30"/>
    </row>
    <row r="21" spans="1:6" x14ac:dyDescent="0.25">
      <c r="A21" s="29"/>
      <c r="B21" s="13" t="s">
        <v>18</v>
      </c>
      <c r="C21" s="10"/>
      <c r="D21" s="8">
        <f>7166.86+[1]EA!$D$21+[2]EA!$D$21</f>
        <v>7180.5</v>
      </c>
      <c r="E21" s="8">
        <v>6515.42</v>
      </c>
      <c r="F21" s="30"/>
    </row>
    <row r="22" spans="1:6" x14ac:dyDescent="0.25">
      <c r="A22" s="29"/>
      <c r="B22" s="13" t="s">
        <v>19</v>
      </c>
      <c r="C22" s="10"/>
      <c r="D22" s="8">
        <f>231875+[1]EA!$D$22</f>
        <v>232458.23</v>
      </c>
      <c r="E22" s="8">
        <v>5400</v>
      </c>
      <c r="F22" s="30"/>
    </row>
    <row r="23" spans="1:6" ht="29.25" customHeight="1" x14ac:dyDescent="0.25">
      <c r="A23" s="29"/>
      <c r="B23" s="41" t="s">
        <v>20</v>
      </c>
      <c r="C23" s="41"/>
      <c r="D23" s="8">
        <v>0</v>
      </c>
      <c r="E23" s="8">
        <v>0</v>
      </c>
      <c r="F23" s="30"/>
    </row>
    <row r="24" spans="1:6" x14ac:dyDescent="0.25">
      <c r="A24" s="29"/>
      <c r="B24" s="9"/>
      <c r="C24" s="10"/>
      <c r="D24" s="8"/>
      <c r="E24" s="8"/>
      <c r="F24" s="30"/>
    </row>
    <row r="25" spans="1:6" x14ac:dyDescent="0.25">
      <c r="A25" s="29"/>
      <c r="B25" s="13" t="s">
        <v>21</v>
      </c>
      <c r="C25" s="10"/>
      <c r="D25" s="8">
        <v>0</v>
      </c>
      <c r="E25" s="8">
        <v>0</v>
      </c>
      <c r="F25" s="30"/>
    </row>
    <row r="26" spans="1:6" x14ac:dyDescent="0.25">
      <c r="A26" s="29"/>
      <c r="B26" s="9"/>
      <c r="C26" s="10"/>
      <c r="D26" s="12"/>
      <c r="E26" s="12"/>
      <c r="F26" s="30"/>
    </row>
    <row r="27" spans="1:6" x14ac:dyDescent="0.25">
      <c r="A27" s="31" t="s">
        <v>22</v>
      </c>
      <c r="B27" s="13"/>
      <c r="C27" s="10"/>
      <c r="D27" s="8">
        <v>106086122.3</v>
      </c>
      <c r="E27" s="8">
        <v>108949633.76000001</v>
      </c>
      <c r="F27" s="30" t="s">
        <v>5</v>
      </c>
    </row>
    <row r="28" spans="1:6" x14ac:dyDescent="0.25">
      <c r="A28" s="29"/>
      <c r="B28" s="9"/>
      <c r="C28" s="10" t="s">
        <v>23</v>
      </c>
      <c r="D28" s="12">
        <v>54137053.18</v>
      </c>
      <c r="E28" s="12">
        <v>55622534.359999999</v>
      </c>
      <c r="F28" s="30"/>
    </row>
    <row r="29" spans="1:6" x14ac:dyDescent="0.25">
      <c r="A29" s="29"/>
      <c r="B29" s="9"/>
      <c r="C29" s="10" t="s">
        <v>24</v>
      </c>
      <c r="D29" s="12">
        <v>49606618</v>
      </c>
      <c r="E29" s="12">
        <v>49558717</v>
      </c>
      <c r="F29" s="30"/>
    </row>
    <row r="30" spans="1:6" x14ac:dyDescent="0.25">
      <c r="A30" s="29"/>
      <c r="B30" s="9"/>
      <c r="C30" s="10" t="s">
        <v>25</v>
      </c>
      <c r="D30" s="12">
        <v>2342451.12</v>
      </c>
      <c r="E30" s="12">
        <v>3768382.4</v>
      </c>
      <c r="F30" s="30"/>
    </row>
    <row r="31" spans="1:6" ht="17.25" customHeight="1" x14ac:dyDescent="0.25">
      <c r="A31" s="29"/>
      <c r="B31" s="13"/>
      <c r="C31" s="10"/>
      <c r="D31" s="12"/>
      <c r="E31" s="12"/>
      <c r="F31" s="30"/>
    </row>
    <row r="32" spans="1:6" ht="17.25" customHeight="1" x14ac:dyDescent="0.25">
      <c r="A32" s="31" t="s">
        <v>26</v>
      </c>
      <c r="B32" s="13"/>
      <c r="C32" s="10"/>
      <c r="D32" s="8">
        <f>+[1]EA!$D$32+[2]EA!$D$32</f>
        <v>403057.66000000003</v>
      </c>
      <c r="E32" s="8">
        <v>755812</v>
      </c>
      <c r="F32" s="30"/>
    </row>
    <row r="33" spans="1:6" ht="17.25" customHeight="1" x14ac:dyDescent="0.25">
      <c r="A33" s="29"/>
      <c r="B33" s="13"/>
      <c r="C33" s="10" t="s">
        <v>27</v>
      </c>
      <c r="D33" s="12">
        <f>+[2]EA!$D$33</f>
        <v>200000</v>
      </c>
      <c r="E33" s="12">
        <v>755812</v>
      </c>
      <c r="F33" s="30"/>
    </row>
    <row r="34" spans="1:6" ht="17.25" customHeight="1" x14ac:dyDescent="0.25">
      <c r="A34" s="29"/>
      <c r="B34" s="13"/>
      <c r="C34" s="10" t="s">
        <v>28</v>
      </c>
      <c r="D34" s="12">
        <v>0</v>
      </c>
      <c r="E34" s="12">
        <v>0</v>
      </c>
      <c r="F34" s="30"/>
    </row>
    <row r="35" spans="1:6" ht="17.25" customHeight="1" x14ac:dyDescent="0.25">
      <c r="A35" s="29"/>
      <c r="B35" s="13"/>
      <c r="C35" s="10" t="s">
        <v>29</v>
      </c>
      <c r="D35" s="12">
        <v>0</v>
      </c>
      <c r="E35" s="12">
        <v>0</v>
      </c>
      <c r="F35" s="30"/>
    </row>
    <row r="36" spans="1:6" ht="17.25" customHeight="1" x14ac:dyDescent="0.25">
      <c r="A36" s="29"/>
      <c r="B36" s="13"/>
      <c r="C36" s="10" t="s">
        <v>30</v>
      </c>
      <c r="D36" s="12">
        <v>0</v>
      </c>
      <c r="E36" s="12">
        <v>0</v>
      </c>
      <c r="F36" s="30"/>
    </row>
    <row r="37" spans="1:6" ht="17.25" customHeight="1" x14ac:dyDescent="0.25">
      <c r="A37" s="29"/>
      <c r="B37" s="13"/>
      <c r="C37" s="10" t="s">
        <v>31</v>
      </c>
      <c r="D37" s="12">
        <v>0</v>
      </c>
      <c r="E37" s="12">
        <v>0</v>
      </c>
      <c r="F37" s="30"/>
    </row>
    <row r="38" spans="1:6" ht="17.25" customHeight="1" x14ac:dyDescent="0.25">
      <c r="A38" s="29"/>
      <c r="B38" s="13"/>
      <c r="C38" s="10"/>
      <c r="D38" s="12"/>
      <c r="E38" s="12"/>
      <c r="F38" s="30"/>
    </row>
    <row r="39" spans="1:6" ht="17.25" customHeight="1" x14ac:dyDescent="0.25">
      <c r="A39" s="31" t="s">
        <v>32</v>
      </c>
      <c r="B39" s="13"/>
      <c r="C39" s="10"/>
      <c r="D39" s="8">
        <v>0</v>
      </c>
      <c r="E39" s="8">
        <v>0</v>
      </c>
      <c r="F39" s="30" t="s">
        <v>33</v>
      </c>
    </row>
    <row r="40" spans="1:6" ht="17.25" customHeight="1" x14ac:dyDescent="0.25">
      <c r="A40" s="29"/>
      <c r="B40" s="13" t="s">
        <v>34</v>
      </c>
      <c r="C40" s="10"/>
      <c r="D40" s="8">
        <v>0</v>
      </c>
      <c r="E40" s="8">
        <v>0</v>
      </c>
      <c r="F40" s="30"/>
    </row>
    <row r="41" spans="1:6" ht="17.25" customHeight="1" x14ac:dyDescent="0.25">
      <c r="A41" s="29"/>
      <c r="B41" s="13"/>
      <c r="C41" s="10" t="s">
        <v>35</v>
      </c>
      <c r="D41" s="12">
        <v>0</v>
      </c>
      <c r="E41" s="12">
        <v>0</v>
      </c>
      <c r="F41" s="30"/>
    </row>
    <row r="42" spans="1:6" ht="17.25" customHeight="1" x14ac:dyDescent="0.25">
      <c r="A42" s="29"/>
      <c r="B42" s="9"/>
      <c r="C42" s="9" t="s">
        <v>36</v>
      </c>
      <c r="D42" s="12">
        <v>0</v>
      </c>
      <c r="E42" s="12">
        <v>0</v>
      </c>
      <c r="F42" s="30"/>
    </row>
    <row r="43" spans="1:6" ht="17.25" customHeight="1" x14ac:dyDescent="0.25">
      <c r="A43" s="29"/>
      <c r="B43" s="13" t="s">
        <v>37</v>
      </c>
      <c r="C43" s="10"/>
      <c r="D43" s="8">
        <v>0</v>
      </c>
      <c r="E43" s="8">
        <v>0</v>
      </c>
      <c r="F43" s="30"/>
    </row>
    <row r="44" spans="1:6" ht="33" customHeight="1" x14ac:dyDescent="0.25">
      <c r="A44" s="29"/>
      <c r="B44" s="43" t="s">
        <v>38</v>
      </c>
      <c r="C44" s="43"/>
      <c r="D44" s="8">
        <v>0</v>
      </c>
      <c r="E44" s="8">
        <v>0</v>
      </c>
      <c r="F44" s="30"/>
    </row>
    <row r="45" spans="1:6" ht="17.25" customHeight="1" x14ac:dyDescent="0.25">
      <c r="A45" s="31" t="s">
        <v>39</v>
      </c>
      <c r="B45" s="13"/>
      <c r="C45" s="10"/>
      <c r="D45" s="8">
        <v>0</v>
      </c>
      <c r="E45" s="8">
        <v>0</v>
      </c>
      <c r="F45" s="30"/>
    </row>
    <row r="46" spans="1:6" ht="17.25" customHeight="1" x14ac:dyDescent="0.25">
      <c r="A46" s="29"/>
      <c r="B46" s="13"/>
      <c r="C46" s="10"/>
      <c r="D46" s="12"/>
      <c r="E46" s="12"/>
      <c r="F46" s="30"/>
    </row>
    <row r="47" spans="1:6" x14ac:dyDescent="0.25">
      <c r="A47" s="31" t="s">
        <v>40</v>
      </c>
      <c r="B47" s="9"/>
      <c r="C47" s="10"/>
      <c r="D47" s="8">
        <f>113758679.58+[1]EA!$D$47+[2]EA!$D$47</f>
        <v>115251060.10999998</v>
      </c>
      <c r="E47" s="8">
        <v>117567125.31999999</v>
      </c>
      <c r="F47" s="30"/>
    </row>
    <row r="48" spans="1:6" ht="20.25" customHeight="1" x14ac:dyDescent="0.25">
      <c r="A48" s="31"/>
      <c r="B48" s="9"/>
      <c r="C48" s="10"/>
      <c r="D48" s="12"/>
      <c r="E48" s="12"/>
      <c r="F48" s="30"/>
    </row>
    <row r="49" spans="1:6" x14ac:dyDescent="0.25">
      <c r="A49" s="31" t="s">
        <v>41</v>
      </c>
      <c r="B49" s="9"/>
      <c r="C49" s="10"/>
      <c r="D49" s="8">
        <f>147014319.96+[1]EA!$D$49+[2]EA!$D$49</f>
        <v>148192877.74000001</v>
      </c>
      <c r="E49" s="8">
        <v>119455723.92</v>
      </c>
      <c r="F49" s="30" t="s">
        <v>42</v>
      </c>
    </row>
    <row r="50" spans="1:6" x14ac:dyDescent="0.25">
      <c r="A50" s="31" t="s">
        <v>43</v>
      </c>
      <c r="B50" s="9"/>
      <c r="C50" s="10"/>
      <c r="D50" s="8">
        <f>75448182.85+[1]EA!$D$50+[2]EA!$D$50</f>
        <v>76626740.629999995</v>
      </c>
      <c r="E50" s="8">
        <v>72317631.980000004</v>
      </c>
      <c r="F50" s="30"/>
    </row>
    <row r="51" spans="1:6" x14ac:dyDescent="0.25">
      <c r="A51" s="29"/>
      <c r="B51" s="9" t="s">
        <v>44</v>
      </c>
      <c r="C51" s="10"/>
      <c r="D51" s="12">
        <f>42398223.92+[1]EA!$D$51+[2]EA!$D$51</f>
        <v>42980193.359999999</v>
      </c>
      <c r="E51" s="12">
        <v>36741808.350000001</v>
      </c>
      <c r="F51" s="30"/>
    </row>
    <row r="52" spans="1:6" x14ac:dyDescent="0.25">
      <c r="A52" s="29"/>
      <c r="B52" s="9" t="s">
        <v>45</v>
      </c>
      <c r="C52" s="10"/>
      <c r="D52" s="12">
        <f>21742225.47+[1]EA!$D$52+[2]EA!$D$52</f>
        <v>21982367.43</v>
      </c>
      <c r="E52" s="12">
        <v>19772451.899999999</v>
      </c>
      <c r="F52" s="30"/>
    </row>
    <row r="53" spans="1:6" x14ac:dyDescent="0.25">
      <c r="A53" s="29"/>
      <c r="B53" s="9" t="s">
        <v>46</v>
      </c>
      <c r="C53" s="10"/>
      <c r="D53" s="12">
        <f>11307733.46+[1]EA!$D$53+[2]EA!$D$53</f>
        <v>11664179.84</v>
      </c>
      <c r="E53" s="12">
        <v>15803371.73</v>
      </c>
      <c r="F53" s="30"/>
    </row>
    <row r="54" spans="1:6" x14ac:dyDescent="0.25">
      <c r="A54" s="29"/>
      <c r="B54" s="9"/>
      <c r="C54" s="10"/>
      <c r="D54" s="12"/>
      <c r="E54" s="12"/>
      <c r="F54" s="30"/>
    </row>
    <row r="55" spans="1:6" x14ac:dyDescent="0.25">
      <c r="A55" s="31" t="s">
        <v>26</v>
      </c>
      <c r="B55" s="9"/>
      <c r="C55" s="10"/>
      <c r="D55" s="8">
        <v>5875324.1500000004</v>
      </c>
      <c r="E55" s="8">
        <v>5450114.0800000001</v>
      </c>
      <c r="F55" s="30"/>
    </row>
    <row r="56" spans="1:6" ht="30" x14ac:dyDescent="0.25">
      <c r="A56" s="29"/>
      <c r="B56" s="9"/>
      <c r="C56" s="10" t="s">
        <v>27</v>
      </c>
      <c r="D56" s="12">
        <v>0</v>
      </c>
      <c r="E56" s="12">
        <v>0</v>
      </c>
      <c r="F56" s="30"/>
    </row>
    <row r="57" spans="1:6" ht="30" x14ac:dyDescent="0.25">
      <c r="A57" s="29"/>
      <c r="B57" s="9"/>
      <c r="C57" s="10" t="s">
        <v>28</v>
      </c>
      <c r="D57" s="12">
        <v>203057.66</v>
      </c>
      <c r="E57" s="12">
        <v>0</v>
      </c>
      <c r="F57" s="30"/>
    </row>
    <row r="58" spans="1:6" x14ac:dyDescent="0.25">
      <c r="A58" s="29"/>
      <c r="B58" s="9"/>
      <c r="C58" s="10" t="s">
        <v>29</v>
      </c>
      <c r="D58" s="12">
        <v>159537.24</v>
      </c>
      <c r="E58" s="12">
        <v>541313.18999999994</v>
      </c>
      <c r="F58" s="30"/>
    </row>
    <row r="59" spans="1:6" x14ac:dyDescent="0.25">
      <c r="A59" s="29"/>
      <c r="B59" s="9"/>
      <c r="C59" s="10" t="s">
        <v>30</v>
      </c>
      <c r="D59" s="12">
        <v>5499729.25</v>
      </c>
      <c r="E59" s="12">
        <v>4908800.8899999997</v>
      </c>
      <c r="F59" s="30"/>
    </row>
    <row r="60" spans="1:6" x14ac:dyDescent="0.25">
      <c r="A60" s="29"/>
      <c r="B60" s="9"/>
      <c r="C60" s="10" t="s">
        <v>31</v>
      </c>
      <c r="D60" s="12">
        <v>0</v>
      </c>
      <c r="E60" s="12">
        <v>0</v>
      </c>
      <c r="F60" s="30"/>
    </row>
    <row r="61" spans="1:6" ht="30" x14ac:dyDescent="0.25">
      <c r="A61" s="29"/>
      <c r="B61" s="9"/>
      <c r="C61" s="10" t="s">
        <v>47</v>
      </c>
      <c r="D61" s="12">
        <v>0</v>
      </c>
      <c r="E61" s="12">
        <v>0</v>
      </c>
      <c r="F61" s="30"/>
    </row>
    <row r="62" spans="1:6" x14ac:dyDescent="0.25">
      <c r="A62" s="29"/>
      <c r="B62" s="9"/>
      <c r="C62" s="10" t="s">
        <v>48</v>
      </c>
      <c r="D62" s="12">
        <v>0</v>
      </c>
      <c r="E62" s="12">
        <v>0</v>
      </c>
      <c r="F62" s="30"/>
    </row>
    <row r="63" spans="1:6" x14ac:dyDescent="0.25">
      <c r="A63" s="29"/>
      <c r="B63" s="9"/>
      <c r="C63" s="10" t="s">
        <v>49</v>
      </c>
      <c r="D63" s="12">
        <v>13000</v>
      </c>
      <c r="E63" s="12">
        <v>0</v>
      </c>
      <c r="F63" s="30"/>
    </row>
    <row r="64" spans="1:6" x14ac:dyDescent="0.25">
      <c r="A64" s="29"/>
      <c r="B64" s="9"/>
      <c r="C64" s="10" t="s">
        <v>50</v>
      </c>
      <c r="D64" s="12">
        <v>0</v>
      </c>
      <c r="E64" s="12">
        <v>0</v>
      </c>
      <c r="F64" s="30"/>
    </row>
    <row r="65" spans="1:6" x14ac:dyDescent="0.25">
      <c r="A65" s="29"/>
      <c r="B65" s="9"/>
      <c r="C65" s="10"/>
      <c r="D65" s="12"/>
      <c r="E65" s="12"/>
      <c r="F65" s="30"/>
    </row>
    <row r="66" spans="1:6" x14ac:dyDescent="0.25">
      <c r="A66" s="31" t="s">
        <v>22</v>
      </c>
      <c r="B66" s="9"/>
      <c r="C66" s="10"/>
      <c r="D66" s="8">
        <v>0</v>
      </c>
      <c r="E66" s="8">
        <v>0</v>
      </c>
      <c r="F66" s="30"/>
    </row>
    <row r="67" spans="1:6" x14ac:dyDescent="0.25">
      <c r="A67" s="29"/>
      <c r="B67" s="9"/>
      <c r="C67" s="10" t="s">
        <v>23</v>
      </c>
      <c r="D67" s="12">
        <v>0</v>
      </c>
      <c r="E67" s="12">
        <v>0</v>
      </c>
      <c r="F67" s="30"/>
    </row>
    <row r="68" spans="1:6" x14ac:dyDescent="0.25">
      <c r="A68" s="29"/>
      <c r="B68" s="9"/>
      <c r="C68" s="10" t="s">
        <v>24</v>
      </c>
      <c r="D68" s="12">
        <v>0</v>
      </c>
      <c r="E68" s="12">
        <v>0</v>
      </c>
      <c r="F68" s="30"/>
    </row>
    <row r="69" spans="1:6" x14ac:dyDescent="0.25">
      <c r="A69" s="29"/>
      <c r="B69" s="9"/>
      <c r="C69" s="10" t="s">
        <v>25</v>
      </c>
      <c r="D69" s="12">
        <v>0</v>
      </c>
      <c r="E69" s="12">
        <v>0</v>
      </c>
      <c r="F69" s="30"/>
    </row>
    <row r="70" spans="1:6" x14ac:dyDescent="0.25">
      <c r="A70" s="29"/>
      <c r="B70" s="9"/>
      <c r="C70" s="10"/>
      <c r="D70" s="12"/>
      <c r="E70" s="12"/>
      <c r="F70" s="30"/>
    </row>
    <row r="71" spans="1:6" x14ac:dyDescent="0.25">
      <c r="A71" s="31" t="s">
        <v>51</v>
      </c>
      <c r="B71" s="9"/>
      <c r="C71" s="10"/>
      <c r="D71" s="8">
        <v>0</v>
      </c>
      <c r="E71" s="8">
        <v>0</v>
      </c>
      <c r="F71" s="30"/>
    </row>
    <row r="72" spans="1:6" x14ac:dyDescent="0.25">
      <c r="A72" s="31"/>
      <c r="B72" s="9"/>
      <c r="C72" s="10"/>
      <c r="D72" s="12"/>
      <c r="E72" s="12"/>
      <c r="F72" s="30"/>
    </row>
    <row r="73" spans="1:6" x14ac:dyDescent="0.25">
      <c r="A73" s="31" t="s">
        <v>52</v>
      </c>
      <c r="B73" s="9"/>
      <c r="C73" s="10"/>
      <c r="D73" s="14">
        <v>0</v>
      </c>
      <c r="E73" s="14">
        <v>0</v>
      </c>
      <c r="F73" s="30"/>
    </row>
    <row r="74" spans="1:6" ht="33" customHeight="1" x14ac:dyDescent="0.25">
      <c r="A74" s="29"/>
      <c r="B74" s="41" t="s">
        <v>53</v>
      </c>
      <c r="C74" s="41"/>
      <c r="D74" s="14">
        <v>0</v>
      </c>
      <c r="E74" s="14">
        <v>0</v>
      </c>
      <c r="F74" s="30"/>
    </row>
    <row r="75" spans="1:6" x14ac:dyDescent="0.25">
      <c r="A75" s="29"/>
      <c r="B75" s="41" t="s">
        <v>54</v>
      </c>
      <c r="C75" s="41"/>
      <c r="D75" s="14">
        <v>0</v>
      </c>
      <c r="E75" s="14">
        <v>0</v>
      </c>
      <c r="F75" s="30"/>
    </row>
    <row r="76" spans="1:6" ht="30" customHeight="1" x14ac:dyDescent="0.25">
      <c r="A76" s="29"/>
      <c r="B76" s="41" t="s">
        <v>55</v>
      </c>
      <c r="C76" s="41"/>
      <c r="D76" s="14">
        <v>0</v>
      </c>
      <c r="E76" s="14">
        <v>0</v>
      </c>
      <c r="F76" s="30"/>
    </row>
    <row r="77" spans="1:6" x14ac:dyDescent="0.25">
      <c r="A77" s="29"/>
      <c r="B77" s="13" t="s">
        <v>56</v>
      </c>
      <c r="C77" s="10"/>
      <c r="D77" s="14">
        <v>0</v>
      </c>
      <c r="E77" s="14">
        <v>0</v>
      </c>
      <c r="F77" s="30"/>
    </row>
    <row r="78" spans="1:6" ht="30" x14ac:dyDescent="0.25">
      <c r="A78" s="29"/>
      <c r="B78" s="13"/>
      <c r="C78" s="10" t="s">
        <v>57</v>
      </c>
      <c r="D78" s="15">
        <v>0</v>
      </c>
      <c r="E78" s="15">
        <v>0</v>
      </c>
      <c r="F78" s="30"/>
    </row>
    <row r="79" spans="1:6" x14ac:dyDescent="0.25">
      <c r="A79" s="29" t="s">
        <v>58</v>
      </c>
      <c r="B79" s="9"/>
      <c r="C79" s="10"/>
      <c r="D79" s="15">
        <v>65690812.960000001</v>
      </c>
      <c r="E79" s="15">
        <v>41687977.859999999</v>
      </c>
      <c r="F79" s="30"/>
    </row>
    <row r="80" spans="1:6" x14ac:dyDescent="0.25">
      <c r="A80" s="31" t="s">
        <v>59</v>
      </c>
      <c r="B80" s="9"/>
      <c r="C80" s="10"/>
      <c r="D80" s="16">
        <f>147014319.96+[1]EA!$D$80+[2]EA!$D$80</f>
        <v>148192877.74000001</v>
      </c>
      <c r="E80" s="16">
        <v>119455723.92</v>
      </c>
      <c r="F80" s="30"/>
    </row>
    <row r="81" spans="1:8" x14ac:dyDescent="0.25">
      <c r="A81" s="29"/>
      <c r="B81" s="9"/>
      <c r="C81" s="10"/>
      <c r="D81" s="15"/>
      <c r="E81" s="15"/>
      <c r="F81" s="30"/>
    </row>
    <row r="82" spans="1:8" ht="15.75" thickBot="1" x14ac:dyDescent="0.3">
      <c r="A82" s="32" t="s">
        <v>60</v>
      </c>
      <c r="B82" s="33"/>
      <c r="C82" s="34"/>
      <c r="D82" s="35">
        <f>-33255640.38+[1]EA!$D$82+[2]EA!$D$82</f>
        <v>-32941817.629999999</v>
      </c>
      <c r="E82" s="35">
        <v>-1888598.6</v>
      </c>
      <c r="F82" s="36"/>
    </row>
    <row r="84" spans="1:8" x14ac:dyDescent="0.25">
      <c r="D84" s="7"/>
      <c r="E84" s="7"/>
    </row>
    <row r="85" spans="1:8" x14ac:dyDescent="0.25">
      <c r="D85" s="7"/>
      <c r="E85" s="7"/>
    </row>
    <row r="86" spans="1:8" x14ac:dyDescent="0.25">
      <c r="D86" s="7"/>
      <c r="E86" s="7"/>
    </row>
    <row r="87" spans="1:8" x14ac:dyDescent="0.25">
      <c r="D87" s="7"/>
      <c r="E87" s="7"/>
    </row>
    <row r="88" spans="1:8" x14ac:dyDescent="0.25">
      <c r="D88" s="7"/>
      <c r="E88" s="7"/>
    </row>
    <row r="89" spans="1:8" x14ac:dyDescent="0.25">
      <c r="D89" s="7"/>
      <c r="E89" s="7"/>
    </row>
    <row r="90" spans="1:8" x14ac:dyDescent="0.25">
      <c r="D90" s="7"/>
      <c r="E90" s="7"/>
    </row>
    <row r="91" spans="1:8" x14ac:dyDescent="0.25">
      <c r="A91" s="2"/>
      <c r="B91" s="2"/>
      <c r="C91" s="4"/>
      <c r="D91" s="7"/>
      <c r="E91" s="7"/>
      <c r="F91" s="2"/>
      <c r="G91" s="2"/>
    </row>
    <row r="92" spans="1:8" x14ac:dyDescent="0.25">
      <c r="A92" s="2"/>
      <c r="B92" s="2"/>
      <c r="C92" s="4"/>
      <c r="D92" s="7"/>
      <c r="E92" s="7"/>
      <c r="F92" s="2"/>
      <c r="G92" s="2"/>
      <c r="H92" s="2"/>
    </row>
    <row r="93" spans="1:8" x14ac:dyDescent="0.25">
      <c r="A93" s="49" t="s">
        <v>61</v>
      </c>
      <c r="B93" s="49"/>
      <c r="C93" s="49"/>
      <c r="D93" s="47" t="s">
        <v>62</v>
      </c>
      <c r="E93" s="47"/>
      <c r="F93" s="47"/>
      <c r="G93" s="2"/>
      <c r="H93" s="2"/>
    </row>
    <row r="94" spans="1:8" x14ac:dyDescent="0.25">
      <c r="A94" s="50" t="s">
        <v>63</v>
      </c>
      <c r="B94" s="50"/>
      <c r="C94" s="50"/>
      <c r="D94" s="48" t="s">
        <v>64</v>
      </c>
      <c r="E94" s="48"/>
      <c r="F94" s="48"/>
      <c r="G94" s="2"/>
      <c r="H94" s="2"/>
    </row>
    <row r="95" spans="1:8" x14ac:dyDescent="0.25">
      <c r="A95" s="21"/>
      <c r="B95" s="21"/>
      <c r="C95" s="21"/>
      <c r="D95" s="20"/>
      <c r="E95" s="20"/>
      <c r="F95" s="20"/>
    </row>
    <row r="96" spans="1:8" x14ac:dyDescent="0.25">
      <c r="A96" s="21"/>
      <c r="B96" s="21"/>
      <c r="C96" s="21"/>
      <c r="D96" s="20"/>
      <c r="E96" s="20"/>
      <c r="F96" s="20"/>
    </row>
    <row r="97" spans="1:8" x14ac:dyDescent="0.25">
      <c r="A97" s="21"/>
      <c r="B97" s="21"/>
      <c r="C97" s="21"/>
      <c r="D97" s="20"/>
      <c r="E97" s="20"/>
      <c r="F97" s="20"/>
    </row>
    <row r="98" spans="1:8" x14ac:dyDescent="0.25">
      <c r="A98" s="21"/>
      <c r="B98" s="21"/>
      <c r="C98" s="21"/>
      <c r="D98" s="20"/>
      <c r="E98" s="20"/>
      <c r="F98" s="20"/>
    </row>
    <row r="99" spans="1:8" x14ac:dyDescent="0.25">
      <c r="A99" s="21"/>
      <c r="B99" s="21"/>
      <c r="C99" s="21"/>
      <c r="D99" s="20"/>
      <c r="E99" s="20"/>
      <c r="F99" s="20"/>
    </row>
    <row r="100" spans="1:8" x14ac:dyDescent="0.25">
      <c r="A100" s="21"/>
      <c r="B100" s="21"/>
      <c r="C100" s="21"/>
      <c r="D100" s="20"/>
      <c r="E100" s="20"/>
      <c r="F100" s="20"/>
    </row>
    <row r="101" spans="1:8" x14ac:dyDescent="0.25">
      <c r="A101" s="2"/>
      <c r="B101" s="2"/>
      <c r="C101" s="4"/>
      <c r="D101" s="7"/>
      <c r="E101" s="7"/>
      <c r="F101" s="2"/>
      <c r="G101" s="2"/>
      <c r="H101" s="2"/>
    </row>
    <row r="102" spans="1:8" x14ac:dyDescent="0.25">
      <c r="A102" s="2"/>
      <c r="B102" s="2"/>
      <c r="C102" s="4"/>
      <c r="D102" s="7"/>
      <c r="E102" s="7"/>
      <c r="F102" s="2"/>
      <c r="G102" s="2"/>
      <c r="H102" s="2"/>
    </row>
    <row r="103" spans="1:8" x14ac:dyDescent="0.25">
      <c r="A103" s="49" t="s">
        <v>65</v>
      </c>
      <c r="B103" s="49"/>
      <c r="C103" s="49"/>
      <c r="D103" s="47" t="s">
        <v>66</v>
      </c>
      <c r="E103" s="47"/>
      <c r="F103" s="47"/>
      <c r="G103" s="2"/>
      <c r="H103" s="2"/>
    </row>
    <row r="104" spans="1:8" x14ac:dyDescent="0.25">
      <c r="A104" s="50" t="s">
        <v>67</v>
      </c>
      <c r="B104" s="50"/>
      <c r="C104" s="50"/>
      <c r="D104" s="48" t="s">
        <v>68</v>
      </c>
      <c r="E104" s="48"/>
      <c r="F104" s="48"/>
      <c r="G104" s="2"/>
      <c r="H104" s="2"/>
    </row>
    <row r="105" spans="1:8" x14ac:dyDescent="0.25">
      <c r="A105" s="38"/>
      <c r="B105" s="38"/>
      <c r="C105" s="38"/>
      <c r="D105" s="37"/>
      <c r="E105" s="37"/>
      <c r="F105" s="37"/>
    </row>
    <row r="106" spans="1:8" x14ac:dyDescent="0.25">
      <c r="A106" s="2" t="s">
        <v>69</v>
      </c>
      <c r="B106" s="2"/>
      <c r="C106" s="4"/>
      <c r="D106" s="7"/>
      <c r="E106" s="7"/>
      <c r="F106" s="2"/>
      <c r="G106" s="2"/>
      <c r="H106" s="2"/>
    </row>
    <row r="107" spans="1:8" x14ac:dyDescent="0.25">
      <c r="A107" s="2"/>
      <c r="B107" s="2"/>
      <c r="C107" s="4"/>
      <c r="D107" s="7"/>
      <c r="E107" s="7"/>
      <c r="F107" s="2"/>
      <c r="G107" s="2"/>
      <c r="H107" s="2"/>
    </row>
    <row r="108" spans="1:8" x14ac:dyDescent="0.25">
      <c r="A108" s="2"/>
      <c r="B108" s="2"/>
      <c r="C108" s="4"/>
      <c r="D108" s="7"/>
      <c r="E108" s="7"/>
      <c r="F108" s="2"/>
      <c r="G108" s="2"/>
      <c r="H108" s="2"/>
    </row>
    <row r="109" spans="1:8" x14ac:dyDescent="0.25">
      <c r="A109" s="2"/>
      <c r="B109" s="2"/>
      <c r="C109" s="4"/>
      <c r="D109" s="7"/>
      <c r="E109" s="7"/>
      <c r="F109" s="2"/>
      <c r="G109" s="2"/>
      <c r="H109" s="2"/>
    </row>
    <row r="110" spans="1:8" x14ac:dyDescent="0.25">
      <c r="A110" s="2"/>
      <c r="B110" s="2"/>
      <c r="C110" s="4"/>
      <c r="D110" s="7"/>
      <c r="E110" s="7"/>
      <c r="F110" s="2"/>
      <c r="G110" s="2"/>
      <c r="H110" s="2"/>
    </row>
    <row r="111" spans="1:8" x14ac:dyDescent="0.25">
      <c r="A111" s="2"/>
      <c r="B111" s="2"/>
      <c r="C111" s="4"/>
      <c r="D111" s="7"/>
      <c r="E111" s="7"/>
      <c r="F111" s="2"/>
      <c r="G111" s="2"/>
      <c r="H111" s="2"/>
    </row>
    <row r="112" spans="1:8" x14ac:dyDescent="0.25">
      <c r="A112" s="2"/>
      <c r="B112" s="2"/>
      <c r="C112" s="4"/>
      <c r="D112" s="7"/>
      <c r="E112" s="7"/>
      <c r="F112" s="2"/>
      <c r="G112" s="2"/>
      <c r="H112" s="2"/>
    </row>
  </sheetData>
  <mergeCells count="18">
    <mergeCell ref="D93:F93"/>
    <mergeCell ref="D94:F94"/>
    <mergeCell ref="D103:F103"/>
    <mergeCell ref="D104:F104"/>
    <mergeCell ref="A93:C93"/>
    <mergeCell ref="A94:C94"/>
    <mergeCell ref="A103:C103"/>
    <mergeCell ref="A104:C104"/>
    <mergeCell ref="B76:C76"/>
    <mergeCell ref="B23:C23"/>
    <mergeCell ref="B44:C44"/>
    <mergeCell ref="A4:F4"/>
    <mergeCell ref="A3:F3"/>
    <mergeCell ref="A2:F2"/>
    <mergeCell ref="A1:F1"/>
    <mergeCell ref="B74:C74"/>
    <mergeCell ref="A6:C6"/>
    <mergeCell ref="B75:C75"/>
  </mergeCells>
  <pageMargins left="0.51181102362204722" right="0.15748031496062992" top="0.35433070866141736" bottom="0.74803149606299213" header="0.31496062992125984" footer="0.31496062992125984"/>
  <pageSetup scale="79" orientation="portrait" r:id="rId1"/>
  <headerFooter>
    <oddFooter>&amp;C&amp;P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EA</vt:lpstr>
      <vt:lpstr>EA!Área_de_impresión</vt:lpstr>
      <vt:lpstr>EA!Títulos_a_imprimir</vt:lpstr>
    </vt:vector>
  </TitlesOfParts>
  <Company>ASM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LENIN</dc:creator>
  <cp:lastModifiedBy>Usuario</cp:lastModifiedBy>
  <cp:lastPrinted>2022-03-29T16:25:33Z</cp:lastPrinted>
  <dcterms:created xsi:type="dcterms:W3CDTF">2011-11-15T16:09:46Z</dcterms:created>
  <dcterms:modified xsi:type="dcterms:W3CDTF">2022-03-29T16:25:34Z</dcterms:modified>
</cp:coreProperties>
</file>